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ero\Desktop\"/>
    </mc:Choice>
  </mc:AlternateContent>
  <bookViews>
    <workbookView xWindow="0" yWindow="0" windowWidth="24000" windowHeight="9735"/>
  </bookViews>
  <sheets>
    <sheet name="fig 1 y 2" sheetId="13" r:id="rId1"/>
    <sheet name="tasa de natalidad" sheetId="2" r:id="rId2"/>
    <sheet name="tasa de mortalidad" sheetId="3" r:id="rId3"/>
    <sheet name="esperanza de vida al nacer" sheetId="4" r:id="rId4"/>
    <sheet name="tasa de fertilidad" sheetId="5" r:id="rId5"/>
    <sheet name="hogares encabezados mujeres" sheetId="6" r:id="rId6"/>
    <sheet name="madre adolescentes" sheetId="7" r:id="rId7"/>
    <sheet name="población entre 0-14 años" sheetId="8" r:id="rId8"/>
    <sheet name="población más de 65" sheetId="9" r:id="rId9"/>
    <sheet name="tasa de inactividad por edad" sheetId="10" r:id="rId10"/>
    <sheet name="población mujeres" sheetId="11" r:id="rId11"/>
    <sheet name="Anexo 1" sheetId="12" r:id="rId12"/>
  </sheets>
  <calcPr calcId="152511"/>
</workbook>
</file>

<file path=xl/calcChain.xml><?xml version="1.0" encoding="utf-8"?>
<calcChain xmlns="http://schemas.openxmlformats.org/spreadsheetml/2006/main">
  <c r="D30" i="13" l="1"/>
  <c r="E30" i="13"/>
  <c r="C30" i="13"/>
  <c r="F28" i="13"/>
  <c r="F25" i="13"/>
  <c r="D33" i="12" l="1"/>
  <c r="G33" i="12"/>
  <c r="F37" i="12"/>
  <c r="F33" i="12"/>
  <c r="E33" i="12"/>
  <c r="D22" i="12"/>
  <c r="C22" i="12"/>
  <c r="D5" i="10" l="1"/>
  <c r="D4" i="10"/>
  <c r="D3" i="10"/>
  <c r="E4" i="8"/>
  <c r="E3" i="8"/>
  <c r="E2" i="8"/>
  <c r="D4" i="3"/>
  <c r="D3" i="3"/>
  <c r="D2" i="3"/>
  <c r="G3" i="4" l="1"/>
  <c r="G5" i="4"/>
  <c r="G4" i="4"/>
</calcChain>
</file>

<file path=xl/sharedStrings.xml><?xml version="1.0" encoding="utf-8"?>
<sst xmlns="http://schemas.openxmlformats.org/spreadsheetml/2006/main" count="206" uniqueCount="67">
  <si>
    <t>Indicator Name</t>
  </si>
  <si>
    <t>Country Name</t>
  </si>
  <si>
    <t>CAMC</t>
  </si>
  <si>
    <t xml:space="preserve">Nacional </t>
  </si>
  <si>
    <t>2009</t>
  </si>
  <si>
    <t>2010</t>
  </si>
  <si>
    <t>Colombia</t>
  </si>
  <si>
    <t>COL</t>
  </si>
  <si>
    <t>Ecuador</t>
  </si>
  <si>
    <t>ECU</t>
  </si>
  <si>
    <t>PER</t>
  </si>
  <si>
    <t>Perú</t>
  </si>
  <si>
    <t>Tasa de natalidad, nacidos vivos en un año (por cada 1.000 personas)</t>
  </si>
  <si>
    <t>Tasa de mortalidad en un año (por cada 1.000 personas)</t>
  </si>
  <si>
    <t>Esperanza de vida al nacer, total (años)</t>
  </si>
  <si>
    <t>Tasa de fertilidad, total (nacimientos por cada mujer)</t>
  </si>
  <si>
    <t>Hogares encabezados por mujeres (% de hogares con jefa de hogar)</t>
  </si>
  <si>
    <t>Madres adolescentes (% de las mujeres entre 15 y 19 años que tuvieron hijos o se encuentran embarazadas en la actualidad)</t>
  </si>
  <si>
    <t>Población entre 0 y 14 años de edad (% del total)</t>
  </si>
  <si>
    <t>Población de 65 años de edad y más (% del total)</t>
  </si>
  <si>
    <t>Tasa de inactividad por edades (% de la población en edad de trabajar)</t>
  </si>
  <si>
    <t>Población, mujeres (% del total)</t>
  </si>
  <si>
    <t>Nacional</t>
  </si>
  <si>
    <t xml:space="preserve">Dato censo 2010 </t>
  </si>
  <si>
    <t>País</t>
  </si>
  <si>
    <t>Visitas a CMA</t>
  </si>
  <si>
    <t>Personas visitadas en CMA</t>
  </si>
  <si>
    <t>Organización</t>
  </si>
  <si>
    <r>
      <t>Fondo Ecuatoriano Populorum Progressio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(FEPP)</t>
    </r>
  </si>
  <si>
    <r>
      <t>Unión Popular de Mujeres de Loja</t>
    </r>
    <r>
      <rPr>
        <sz val="11"/>
        <color theme="1"/>
        <rFont val="Times New Roman"/>
        <family val="1"/>
      </rPr>
      <t xml:space="preserve"> (UPML)</t>
    </r>
  </si>
  <si>
    <t>Fundación GRATOS</t>
  </si>
  <si>
    <t>Fundación Altrópico</t>
  </si>
  <si>
    <r>
      <t>Centro de Investigación y Promoción del Campesinado</t>
    </r>
    <r>
      <rPr>
        <sz val="11"/>
        <color theme="1"/>
        <rFont val="Times New Roman"/>
        <family val="1"/>
      </rPr>
      <t xml:space="preserve"> (CIPCA)</t>
    </r>
  </si>
  <si>
    <t>Minuto de Dios</t>
  </si>
  <si>
    <t>CMA visitadas</t>
  </si>
  <si>
    <t>Fundación Nuevos Horizontes</t>
  </si>
  <si>
    <t>Fondo Ecuatoriano Populorum Progressio (FEPP)</t>
  </si>
  <si>
    <t>Unión Popular de Mujeres de Loja (UPML)</t>
  </si>
  <si>
    <t>Centro de Investigación y Promoción del Campesinado (CIPCA)</t>
  </si>
  <si>
    <t>Entrevistas grupales (personas participantes)</t>
  </si>
  <si>
    <t xml:space="preserve">Entrevistas individuales </t>
  </si>
  <si>
    <t>Directivos/técnicos entrevistados de las organizaciones</t>
  </si>
  <si>
    <t>TOTAL</t>
  </si>
  <si>
    <t>Título del Proyecto</t>
  </si>
  <si>
    <t>Organización que realizó la identificación</t>
  </si>
  <si>
    <t>Año de identificación</t>
  </si>
  <si>
    <t>“Fomento de la migración responsable entre Cañar y Madrid a través de la prestación de servicios de información, orientación y asesoramiento y el apoyo a iniciativas productivas de familias transnacionales”</t>
  </si>
  <si>
    <t xml:space="preserve">Fundación Nuevos Horizontes </t>
  </si>
  <si>
    <t>“Contribuir al aumento de la cobertura en procesos de educación a jóvenes y adultos extra edad, para mejorar su nivel académico y permitir el acceso a procesos de educación superior e inserción laboral”</t>
  </si>
  <si>
    <t>“Mejora de los índices nutricionales y socioeconómicos de comunidades en situación de pobreza en Piura, al norte de Perú”</t>
  </si>
  <si>
    <r>
      <t xml:space="preserve">Centro de Investigación y Promoción del Campesinado </t>
    </r>
    <r>
      <rPr>
        <sz val="10"/>
        <color theme="1"/>
        <rFont val="Times New Roman"/>
        <family val="1"/>
      </rPr>
      <t>(CIPCA)</t>
    </r>
  </si>
  <si>
    <t>Fortalecimiento del tejido socio-económico en comunidades rurales en situación de extrema pobreza y focos de migración en las provincias de Loja y Azuay (2009-2011)</t>
  </si>
  <si>
    <t xml:space="preserve">Inserción socioeconómica de familias en situación de extrema pobreza en comunidades rurales en la provincia de Loja (2009-2011) </t>
  </si>
  <si>
    <t xml:space="preserve">Mejora de las condiciones económicas, educativas y sanitarias de familias en situación de pobreza en el barrio Villa Blanca (Santo Domingo), a través del aumento de capacidades y oportunidades de mujeres jefas de hogar (2009-2011) </t>
  </si>
  <si>
    <t xml:space="preserve">Mejora de las condiciones socioeconómicas de personas con familiares migrantes en Madrid (2009-2011) </t>
  </si>
  <si>
    <t>Promoción del desarrollo socio-económico de pequeños productores agrícolas de cinco comunidades del Eje Cafetero colombiano, mediante el desarrollo de la agroindustria y el fortalecimiento asociativo (2010-2012).</t>
  </si>
  <si>
    <t>Intercambio de experiencia Guayaquil-Cartagena para el fortalecimiento del sistema de mercados de Cartagena de Indias (2010).</t>
  </si>
  <si>
    <t>Desarrollo de metodologías para la promoción de iniciativas productivas en Magdalena. Eje Atlántico y Bolívar (2009-2010).</t>
  </si>
  <si>
    <t>Fortalecimiento de emprendimientos productivos en el Pozón Cartagena (2008-2010).</t>
  </si>
  <si>
    <t>Acceso al agua potable en dos comunidades peruanas (2009-2010)</t>
  </si>
  <si>
    <t>Fortalecimiento institucional de pequeños productores de maní en la frontera Ecuador/Perú (2006-2008).</t>
  </si>
  <si>
    <t>FIGURA</t>
  </si>
  <si>
    <t>Pobreza</t>
  </si>
  <si>
    <t xml:space="preserve">Inseguridad alimentaria </t>
  </si>
  <si>
    <t>Falta de acceso a la salud</t>
  </si>
  <si>
    <t>Falta de acceso a la educación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</si>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</sst>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64" fontId="0" fillId="0" borderId="0" xfId="0" applyNumberFormat="1"/>
    <xf numFmtId="3" fontId="0" fillId="0" borderId="0" xfId="0" applyNumberFormat="1"/>
    <xf numFmtId="49" fontId="0" fillId="3" borderId="0" xfId="0" applyNumberFormat="1" applyFill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1" xfId="0" applyBorder="1"/>
    <xf numFmtId="0" fontId="0" fillId="0" borderId="12" xfId="0" applyBorder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" fillId="3" borderId="0" xfId="0" applyFont="1" applyFill="1"/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70997375328075E-2"/>
          <c:y val="5.0925925925925923E-2"/>
          <c:w val="0.53611111111111109"/>
          <c:h val="0.893518518518518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1"/>
              </a:solidFill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solidFill>
                <a:schemeClr val="bg1"/>
              </a:solidFill>
            </c:spPr>
          </c:dPt>
          <c:dPt>
            <c:idx val="4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-0.11944444444444445"/>
                  <c:y val="-0.356481481481481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111111111111109E-2"/>
                  <c:y val="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1 y 2'!$B$25:$B$29</c:f>
              <c:strCache>
                <c:ptCount val="5"/>
                <c:pt idx="0">
                  <c:v>Pobreza</c:v>
                </c:pt>
                <c:pt idx="1">
                  <c:v>Inseguridad alimentaria </c:v>
                </c:pt>
                <c:pt idx="2">
                  <c:v>Falta de acceso a la salud</c:v>
                </c:pt>
                <c:pt idx="3">
                  <c:v>Falta de acceso a la educación</c:v>
                </c:pt>
                <c:pt idx="4">
                  <c:v>Otros</c:v>
                </c:pt>
              </c:strCache>
            </c:strRef>
          </c:cat>
          <c:val>
            <c:numRef>
              <c:f>'fig 1 y 2'!$F$25:$F$29</c:f>
              <c:numCache>
                <c:formatCode>General</c:formatCode>
                <c:ptCount val="5"/>
                <c:pt idx="0">
                  <c:v>18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C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'fig 1 y 2'!$B$29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'fig 1 y 2'!$C$24:$E$24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'fig 1 y 2'!$C$29:$E$29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1"/>
          <c:tx>
            <c:strRef>
              <c:f>'fig 1 y 2'!$B$27</c:f>
              <c:strCache>
                <c:ptCount val="1"/>
                <c:pt idx="0">
                  <c:v>Falta de acceso a la salud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'fig 1 y 2'!$C$24:$E$24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'fig 1 y 2'!$C$27:$E$27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2"/>
          <c:tx>
            <c:strRef>
              <c:f>'fig 1 y 2'!$B$26</c:f>
              <c:strCache>
                <c:ptCount val="1"/>
                <c:pt idx="0">
                  <c:v>Inseguridad alimentaria 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strRef>
              <c:f>'fig 1 y 2'!$C$24:$E$24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'fig 1 y 2'!$C$26:$E$26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'fig 1 y 2'!$B$28</c:f>
              <c:strCache>
                <c:ptCount val="1"/>
                <c:pt idx="0">
                  <c:v>Falta de acceso a la educación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strRef>
              <c:f>'fig 1 y 2'!$C$24:$E$24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'fig 1 y 2'!$C$28:$E$28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0"/>
          <c:order val="4"/>
          <c:tx>
            <c:strRef>
              <c:f>'fig 1 y 2'!$B$25</c:f>
              <c:strCache>
                <c:ptCount val="1"/>
                <c:pt idx="0">
                  <c:v>Pobreza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 1 y 2'!$C$24:$E$24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'fig 1 y 2'!$C$25:$E$25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360672"/>
        <c:axId val="352361232"/>
      </c:barChart>
      <c:catAx>
        <c:axId val="35236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2361232"/>
        <c:crosses val="autoZero"/>
        <c:auto val="1"/>
        <c:lblAlgn val="ctr"/>
        <c:lblOffset val="100"/>
        <c:noMultiLvlLbl val="0"/>
      </c:catAx>
      <c:valAx>
        <c:axId val="352361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236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67670011148274"/>
          <c:y val="0.28434207773387571"/>
          <c:w val="0.30492191820504039"/>
          <c:h val="0.404631518531220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'tasa de mortalidad'!$E$1</c:f>
              <c:strCache>
                <c:ptCount val="1"/>
                <c:pt idx="0">
                  <c:v>CAMC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'tasa de mortalidad'!$B$2:$B$4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'tasa de mortalidad'!$E$2:$E$4</c:f>
              <c:numCache>
                <c:formatCode>#,##0</c:formatCode>
                <c:ptCount val="3"/>
                <c:pt idx="0">
                  <c:v>9</c:v>
                </c:pt>
                <c:pt idx="1">
                  <c:v>8.8000000000000007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'tasa de mortalidad'!$F$1</c:f>
              <c:strCache>
                <c:ptCount val="1"/>
                <c:pt idx="0">
                  <c:v>Nacional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'tasa de mortalidad'!$B$2:$B$4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'tasa de mortalidad'!$F$2:$F$4</c:f>
              <c:numCache>
                <c:formatCode>#,##0</c:formatCode>
                <c:ptCount val="3"/>
                <c:pt idx="0">
                  <c:v>5.4770000000000003</c:v>
                </c:pt>
                <c:pt idx="1">
                  <c:v>4.968</c:v>
                </c:pt>
                <c:pt idx="2">
                  <c:v>5.4189999999999996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078144"/>
        <c:axId val="348078704"/>
      </c:barChart>
      <c:catAx>
        <c:axId val="348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078704"/>
        <c:crosses val="autoZero"/>
        <c:auto val="1"/>
        <c:lblAlgn val="ctr"/>
        <c:lblOffset val="100"/>
        <c:noMultiLvlLbl val="0"/>
      </c:catAx>
      <c:valAx>
        <c:axId val="34807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07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'esperanza de vida al nacer'!$E$2</c:f>
              <c:strCache>
                <c:ptCount val="1"/>
                <c:pt idx="0">
                  <c:v>CAMC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'esperanza de vida al nacer'!$C$3:$C$5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'esperanza de vida al nacer'!$E$3:$E$5</c:f>
              <c:numCache>
                <c:formatCode>#,##0</c:formatCode>
                <c:ptCount val="3"/>
                <c:pt idx="0">
                  <c:v>50</c:v>
                </c:pt>
                <c:pt idx="1">
                  <c:v>53</c:v>
                </c:pt>
                <c:pt idx="2">
                  <c:v>56</c:v>
                </c:pt>
              </c:numCache>
            </c:numRef>
          </c:val>
        </c:ser>
        <c:ser>
          <c:idx val="1"/>
          <c:order val="1"/>
          <c:tx>
            <c:strRef>
              <c:f>'esperanza de vida al nacer'!$F$2</c:f>
              <c:strCache>
                <c:ptCount val="1"/>
                <c:pt idx="0">
                  <c:v>Nacional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'esperanza de vida al nacer'!$C$3:$C$5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'esperanza de vida al nacer'!$F$3:$F$5</c:f>
              <c:numCache>
                <c:formatCode>#,##0</c:formatCode>
                <c:ptCount val="3"/>
                <c:pt idx="0">
                  <c:v>72.984341463414651</c:v>
                </c:pt>
                <c:pt idx="1">
                  <c:v>75.150585365853658</c:v>
                </c:pt>
                <c:pt idx="2">
                  <c:v>73.305707317073185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082064"/>
        <c:axId val="348082624"/>
      </c:barChart>
      <c:catAx>
        <c:axId val="34808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082624"/>
        <c:crosses val="autoZero"/>
        <c:auto val="1"/>
        <c:lblAlgn val="ctr"/>
        <c:lblOffset val="100"/>
        <c:noMultiLvlLbl val="0"/>
      </c:catAx>
      <c:valAx>
        <c:axId val="34808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08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'hogares encabezados mujeres'!$E$1</c:f>
              <c:strCache>
                <c:ptCount val="1"/>
                <c:pt idx="0">
                  <c:v>CAMC</c:v>
                </c:pt>
              </c:strCache>
            </c:strRef>
          </c:tx>
          <c:invertIfNegative val="0"/>
          <c:cat>
            <c:strRef>
              <c:f>'hogares encabezados mujeres'!$C$2:$C$4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'hogares encabezados mujeres'!$E$2:$E$4</c:f>
              <c:numCache>
                <c:formatCode>#,##0</c:formatCode>
                <c:ptCount val="3"/>
                <c:pt idx="0">
                  <c:v>75</c:v>
                </c:pt>
                <c:pt idx="1">
                  <c:v>60</c:v>
                </c:pt>
                <c:pt idx="2">
                  <c:v>65</c:v>
                </c:pt>
              </c:numCache>
            </c:numRef>
          </c:val>
        </c:ser>
        <c:ser>
          <c:idx val="1"/>
          <c:order val="1"/>
          <c:tx>
            <c:strRef>
              <c:f>'hogares encabezados mujeres'!$F$1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cat>
            <c:strRef>
              <c:f>'hogares encabezados mujeres'!$C$2:$C$4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'hogares encabezados mujeres'!$F$2:$F$4</c:f>
              <c:numCache>
                <c:formatCode>#,##0</c:formatCode>
                <c:ptCount val="3"/>
                <c:pt idx="0">
                  <c:v>34</c:v>
                </c:pt>
                <c:pt idx="1">
                  <c:v>20</c:v>
                </c:pt>
                <c:pt idx="2">
                  <c:v>23.2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48229968"/>
        <c:axId val="348230528"/>
      </c:barChart>
      <c:catAx>
        <c:axId val="34822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8230528"/>
        <c:crosses val="autoZero"/>
        <c:auto val="1"/>
        <c:lblAlgn val="ctr"/>
        <c:lblOffset val="100"/>
        <c:noMultiLvlLbl val="0"/>
      </c:catAx>
      <c:valAx>
        <c:axId val="348230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48229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'población entre 0-14 años'!$E$1</c:f>
              <c:strCache>
                <c:ptCount val="1"/>
                <c:pt idx="0">
                  <c:v>CAMC</c:v>
                </c:pt>
              </c:strCache>
            </c:strRef>
          </c:tx>
          <c:invertIfNegative val="0"/>
          <c:cat>
            <c:strRef>
              <c:f>'población entre 0-14 años'!$C$2:$C$4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'población entre 0-14 años'!$E$2:$E$4</c:f>
              <c:numCache>
                <c:formatCode>#,##0</c:formatCode>
                <c:ptCount val="3"/>
                <c:pt idx="0">
                  <c:v>55</c:v>
                </c:pt>
                <c:pt idx="1">
                  <c:v>65</c:v>
                </c:pt>
                <c:pt idx="2">
                  <c:v>61</c:v>
                </c:pt>
              </c:numCache>
            </c:numRef>
          </c:val>
        </c:ser>
        <c:ser>
          <c:idx val="1"/>
          <c:order val="1"/>
          <c:tx>
            <c:strRef>
              <c:f>'población entre 0-14 años'!$F$1</c:f>
              <c:strCache>
                <c:ptCount val="1"/>
                <c:pt idx="0">
                  <c:v>Nacional </c:v>
                </c:pt>
              </c:strCache>
            </c:strRef>
          </c:tx>
          <c:invertIfNegative val="0"/>
          <c:cat>
            <c:strRef>
              <c:f>'población entre 0-14 años'!$C$2:$C$4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'población entre 0-14 años'!$F$2:$F$4</c:f>
              <c:numCache>
                <c:formatCode>#,##0</c:formatCode>
                <c:ptCount val="3"/>
                <c:pt idx="0">
                  <c:v>29.525909127096362</c:v>
                </c:pt>
                <c:pt idx="1">
                  <c:v>31.088471592769238</c:v>
                </c:pt>
                <c:pt idx="2">
                  <c:v>30.786520217218381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48233888"/>
        <c:axId val="348234448"/>
      </c:barChart>
      <c:catAx>
        <c:axId val="348233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8234448"/>
        <c:crosses val="autoZero"/>
        <c:auto val="1"/>
        <c:lblAlgn val="ctr"/>
        <c:lblOffset val="100"/>
        <c:noMultiLvlLbl val="0"/>
      </c:catAx>
      <c:valAx>
        <c:axId val="348234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48233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'tasa de inactividad por edad'!$D$2</c:f>
              <c:strCache>
                <c:ptCount val="1"/>
                <c:pt idx="0">
                  <c:v>CAMC</c:v>
                </c:pt>
              </c:strCache>
            </c:strRef>
          </c:tx>
          <c:invertIfNegative val="0"/>
          <c:cat>
            <c:strRef>
              <c:f>'tasa de inactividad por edad'!$B$3:$B$5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'tasa de inactividad por edad'!$D$3:$D$5</c:f>
              <c:numCache>
                <c:formatCode>#,##0</c:formatCode>
                <c:ptCount val="3"/>
                <c:pt idx="0">
                  <c:v>86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'tasa de inactividad por edad'!$E$2</c:f>
              <c:strCache>
                <c:ptCount val="1"/>
                <c:pt idx="0">
                  <c:v>Nacional </c:v>
                </c:pt>
              </c:strCache>
            </c:strRef>
          </c:tx>
          <c:invertIfNegative val="0"/>
          <c:cat>
            <c:strRef>
              <c:f>'tasa de inactividad por edad'!$B$3:$B$5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'tasa de inactividad por edad'!$E$3:$E$5</c:f>
              <c:numCache>
                <c:formatCode>#,##0</c:formatCode>
                <c:ptCount val="3"/>
                <c:pt idx="0">
                  <c:v>53.56951565789857</c:v>
                </c:pt>
                <c:pt idx="1">
                  <c:v>58.950587688263326</c:v>
                </c:pt>
                <c:pt idx="2">
                  <c:v>57.799463389494335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2883264"/>
        <c:axId val="352883824"/>
      </c:barChart>
      <c:catAx>
        <c:axId val="35288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2883824"/>
        <c:crosses val="autoZero"/>
        <c:auto val="1"/>
        <c:lblAlgn val="ctr"/>
        <c:lblOffset val="100"/>
        <c:noMultiLvlLbl val="0"/>
      </c:catAx>
      <c:valAx>
        <c:axId val="352883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2883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'población mujeres'!$E$2</c:f>
              <c:strCache>
                <c:ptCount val="1"/>
                <c:pt idx="0">
                  <c:v>CAMC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'población mujeres'!$C$3:$C$5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'población mujeres'!$E$3:$E$5</c:f>
              <c:numCache>
                <c:formatCode>#,##0</c:formatCode>
                <c:ptCount val="3"/>
                <c:pt idx="0">
                  <c:v>67</c:v>
                </c:pt>
                <c:pt idx="1">
                  <c:v>63</c:v>
                </c:pt>
                <c:pt idx="2">
                  <c:v>62</c:v>
                </c:pt>
              </c:numCache>
            </c:numRef>
          </c:val>
        </c:ser>
        <c:ser>
          <c:idx val="1"/>
          <c:order val="1"/>
          <c:tx>
            <c:strRef>
              <c:f>'población mujeres'!$F$2</c:f>
              <c:strCache>
                <c:ptCount val="1"/>
                <c:pt idx="0">
                  <c:v>Nacional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'población mujeres'!$C$3:$C$5</c:f>
              <c:strCache>
                <c:ptCount val="3"/>
                <c:pt idx="0">
                  <c:v>Colombia</c:v>
                </c:pt>
                <c:pt idx="1">
                  <c:v>Ecuador</c:v>
                </c:pt>
                <c:pt idx="2">
                  <c:v>Perú</c:v>
                </c:pt>
              </c:strCache>
            </c:strRef>
          </c:cat>
          <c:val>
            <c:numRef>
              <c:f>'población mujeres'!$F$3:$F$5</c:f>
              <c:numCache>
                <c:formatCode>#,##0</c:formatCode>
                <c:ptCount val="3"/>
                <c:pt idx="0">
                  <c:v>50.781220750285392</c:v>
                </c:pt>
                <c:pt idx="1">
                  <c:v>49.889070992146259</c:v>
                </c:pt>
                <c:pt idx="2">
                  <c:v>49.884772821963921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887184"/>
        <c:axId val="352887744"/>
      </c:barChart>
      <c:catAx>
        <c:axId val="35288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2887744"/>
        <c:crosses val="autoZero"/>
        <c:auto val="1"/>
        <c:lblAlgn val="ctr"/>
        <c:lblOffset val="100"/>
        <c:noMultiLvlLbl val="0"/>
      </c:catAx>
      <c:valAx>
        <c:axId val="35288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288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28</xdr:row>
      <xdr:rowOff>0</xdr:rowOff>
    </xdr:from>
    <xdr:to>
      <xdr:col>13</xdr:col>
      <xdr:colOff>495300</xdr:colOff>
      <xdr:row>42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9</xdr:row>
      <xdr:rowOff>171449</xdr:rowOff>
    </xdr:from>
    <xdr:to>
      <xdr:col>10</xdr:col>
      <xdr:colOff>85725</xdr:colOff>
      <xdr:row>23</xdr:row>
      <xdr:rowOff>166686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14287</xdr:rowOff>
    </xdr:from>
    <xdr:to>
      <xdr:col>11</xdr:col>
      <xdr:colOff>28575</xdr:colOff>
      <xdr:row>19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5</xdr:row>
      <xdr:rowOff>85725</xdr:rowOff>
    </xdr:from>
    <xdr:to>
      <xdr:col>7</xdr:col>
      <xdr:colOff>247650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7</xdr:row>
      <xdr:rowOff>95250</xdr:rowOff>
    </xdr:from>
    <xdr:to>
      <xdr:col>5</xdr:col>
      <xdr:colOff>466725</xdr:colOff>
      <xdr:row>21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8</xdr:row>
      <xdr:rowOff>161925</xdr:rowOff>
    </xdr:from>
    <xdr:to>
      <xdr:col>6</xdr:col>
      <xdr:colOff>161925</xdr:colOff>
      <xdr:row>23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</xdr:row>
      <xdr:rowOff>28575</xdr:rowOff>
    </xdr:from>
    <xdr:to>
      <xdr:col>8</xdr:col>
      <xdr:colOff>523875</xdr:colOff>
      <xdr:row>23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900112</xdr:colOff>
      <xdr:row>6</xdr:row>
      <xdr:rowOff>76200</xdr:rowOff>
    </xdr:from>
    <xdr:to>
      <xdr:col>9</xdr:col>
      <xdr:colOff>452437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tabSelected="1" topLeftCell="A9" workbookViewId="0">
      <selection activeCell="E33" sqref="E33"/>
    </sheetView>
  </sheetViews>
  <sheetFormatPr baseColWidth="10" defaultRowHeight="15" x14ac:dyDescent="0.25"/>
  <sheetData>
    <row r="7" spans="1:1" x14ac:dyDescent="0.25">
      <c r="A7" t="s">
        <v>61</v>
      </c>
    </row>
    <row r="10" spans="1:1" x14ac:dyDescent="0.25">
      <c r="A10" s="36">
        <v>1</v>
      </c>
    </row>
    <row r="24" spans="1:6" x14ac:dyDescent="0.25">
      <c r="A24" s="36">
        <v>2</v>
      </c>
      <c r="C24" t="s">
        <v>6</v>
      </c>
      <c r="D24" t="s">
        <v>8</v>
      </c>
      <c r="E24" t="s">
        <v>11</v>
      </c>
    </row>
    <row r="25" spans="1:6" x14ac:dyDescent="0.25">
      <c r="B25" t="s">
        <v>62</v>
      </c>
      <c r="C25">
        <v>5</v>
      </c>
      <c r="D25">
        <v>6</v>
      </c>
      <c r="E25">
        <v>7</v>
      </c>
      <c r="F25">
        <f>SUM(C25:E25)</f>
        <v>18</v>
      </c>
    </row>
    <row r="26" spans="1:6" x14ac:dyDescent="0.25">
      <c r="B26" t="s">
        <v>63</v>
      </c>
      <c r="C26">
        <v>2</v>
      </c>
      <c r="D26">
        <v>4</v>
      </c>
      <c r="E26">
        <v>2</v>
      </c>
      <c r="F26">
        <v>8</v>
      </c>
    </row>
    <row r="27" spans="1:6" x14ac:dyDescent="0.25">
      <c r="B27" t="s">
        <v>64</v>
      </c>
      <c r="C27">
        <v>2</v>
      </c>
      <c r="D27">
        <v>2</v>
      </c>
      <c r="E27">
        <v>4</v>
      </c>
      <c r="F27">
        <v>6</v>
      </c>
    </row>
    <row r="28" spans="1:6" x14ac:dyDescent="0.25">
      <c r="B28" t="s">
        <v>65</v>
      </c>
      <c r="C28">
        <v>1</v>
      </c>
      <c r="D28">
        <v>2</v>
      </c>
      <c r="E28">
        <v>1</v>
      </c>
      <c r="F28">
        <f t="shared" ref="F28" si="0">SUM(C28:E28)</f>
        <v>4</v>
      </c>
    </row>
    <row r="29" spans="1:6" x14ac:dyDescent="0.25">
      <c r="B29" t="s">
        <v>66</v>
      </c>
      <c r="C29">
        <v>5</v>
      </c>
      <c r="D29">
        <v>1</v>
      </c>
      <c r="E29">
        <v>1</v>
      </c>
      <c r="F29">
        <v>4</v>
      </c>
    </row>
    <row r="30" spans="1:6" x14ac:dyDescent="0.25">
      <c r="C30">
        <f>SUM(C25:C29)</f>
        <v>15</v>
      </c>
      <c r="D30">
        <f t="shared" ref="D30:E30" si="1">SUM(D25:D29)</f>
        <v>15</v>
      </c>
      <c r="E30">
        <f t="shared" si="1"/>
        <v>15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D2" sqref="D2:E5"/>
    </sheetView>
  </sheetViews>
  <sheetFormatPr baseColWidth="10" defaultColWidth="11.42578125" defaultRowHeight="15" x14ac:dyDescent="0.25"/>
  <cols>
    <col min="1" max="1" width="64.28515625" bestFit="1" customWidth="1"/>
    <col min="2" max="2" width="9.42578125" bestFit="1" customWidth="1"/>
    <col min="3" max="3" width="4.42578125" bestFit="1" customWidth="1"/>
    <col min="4" max="4" width="6.28515625" bestFit="1" customWidth="1"/>
    <col min="5" max="5" width="9.140625" bestFit="1" customWidth="1"/>
  </cols>
  <sheetData>
    <row r="2" spans="1:8" x14ac:dyDescent="0.25">
      <c r="D2" s="1" t="s">
        <v>2</v>
      </c>
      <c r="E2" t="s">
        <v>3</v>
      </c>
      <c r="F2" t="s">
        <v>4</v>
      </c>
      <c r="G2" t="s">
        <v>5</v>
      </c>
      <c r="H2" s="1" t="s">
        <v>2</v>
      </c>
    </row>
    <row r="3" spans="1:8" x14ac:dyDescent="0.25">
      <c r="A3" s="2" t="s">
        <v>20</v>
      </c>
      <c r="B3" s="1" t="s">
        <v>6</v>
      </c>
      <c r="C3" s="1" t="s">
        <v>7</v>
      </c>
      <c r="D3" s="4">
        <f>+H3+10</f>
        <v>86</v>
      </c>
      <c r="E3" s="4">
        <v>53.56951565789857</v>
      </c>
      <c r="F3" s="3">
        <v>52.91748576896461</v>
      </c>
      <c r="G3" s="3">
        <v>52.341752014154416</v>
      </c>
      <c r="H3" s="3">
        <v>76</v>
      </c>
    </row>
    <row r="4" spans="1:8" x14ac:dyDescent="0.25">
      <c r="A4" s="1" t="s">
        <v>20</v>
      </c>
      <c r="B4" s="1" t="s">
        <v>8</v>
      </c>
      <c r="C4" s="1" t="s">
        <v>9</v>
      </c>
      <c r="D4" s="4">
        <f t="shared" ref="D4:D5" si="0">+H4+10</f>
        <v>80</v>
      </c>
      <c r="E4" s="4">
        <v>58.950587688263326</v>
      </c>
      <c r="F4" s="3">
        <v>58.318572616068295</v>
      </c>
      <c r="G4" s="3">
        <v>57.670190956053432</v>
      </c>
      <c r="H4" s="3">
        <v>70</v>
      </c>
    </row>
    <row r="5" spans="1:8" x14ac:dyDescent="0.25">
      <c r="A5" s="1" t="s">
        <v>20</v>
      </c>
      <c r="B5" s="1" t="s">
        <v>11</v>
      </c>
      <c r="C5" s="1" t="s">
        <v>10</v>
      </c>
      <c r="D5" s="4">
        <f t="shared" si="0"/>
        <v>80</v>
      </c>
      <c r="E5" s="4">
        <v>57.799463389494335</v>
      </c>
      <c r="F5" s="3">
        <v>57.091231994547563</v>
      </c>
      <c r="G5" s="3">
        <v>56.379771990518201</v>
      </c>
      <c r="H5" s="3">
        <v>70</v>
      </c>
    </row>
    <row r="6" spans="1:8" x14ac:dyDescent="0.25">
      <c r="D6" s="4"/>
    </row>
    <row r="7" spans="1:8" x14ac:dyDescent="0.25">
      <c r="D7" s="4"/>
    </row>
    <row r="8" spans="1:8" x14ac:dyDescent="0.25">
      <c r="D8" s="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topLeftCell="B1" workbookViewId="0">
      <selection activeCell="E3" sqref="E3:F5"/>
    </sheetView>
  </sheetViews>
  <sheetFormatPr baseColWidth="10" defaultColWidth="11.42578125" defaultRowHeight="15" x14ac:dyDescent="0.25"/>
  <cols>
    <col min="2" max="2" width="29.7109375" bestFit="1" customWidth="1"/>
    <col min="3" max="3" width="9.42578125" bestFit="1" customWidth="1"/>
    <col min="4" max="4" width="4.42578125" bestFit="1" customWidth="1"/>
    <col min="5" max="5" width="6.28515625" bestFit="1" customWidth="1"/>
    <col min="6" max="6" width="9.140625" bestFit="1" customWidth="1"/>
    <col min="7" max="8" width="5" bestFit="1" customWidth="1"/>
    <col min="9" max="9" width="6.28515625" bestFit="1" customWidth="1"/>
  </cols>
  <sheetData>
    <row r="2" spans="2:9" x14ac:dyDescent="0.25">
      <c r="E2" t="s">
        <v>2</v>
      </c>
      <c r="F2" t="s">
        <v>3</v>
      </c>
      <c r="G2" t="s">
        <v>4</v>
      </c>
      <c r="H2" t="s">
        <v>5</v>
      </c>
      <c r="I2" t="s">
        <v>2</v>
      </c>
    </row>
    <row r="3" spans="2:9" x14ac:dyDescent="0.25">
      <c r="B3" s="2" t="s">
        <v>21</v>
      </c>
      <c r="C3" s="1" t="s">
        <v>6</v>
      </c>
      <c r="D3" s="1" t="s">
        <v>7</v>
      </c>
      <c r="E3" s="4">
        <v>67</v>
      </c>
      <c r="F3" s="4">
        <v>50.781220750285392</v>
      </c>
      <c r="G3" s="3">
        <v>50.793226519288126</v>
      </c>
      <c r="H3" s="3">
        <v>50.804956863336017</v>
      </c>
      <c r="I3" s="3">
        <v>57</v>
      </c>
    </row>
    <row r="4" spans="2:9" x14ac:dyDescent="0.25">
      <c r="B4" s="1" t="s">
        <v>21</v>
      </c>
      <c r="C4" s="1" t="s">
        <v>8</v>
      </c>
      <c r="D4" s="1" t="s">
        <v>9</v>
      </c>
      <c r="E4" s="4">
        <v>63</v>
      </c>
      <c r="F4" s="4">
        <v>49.889070992146259</v>
      </c>
      <c r="G4" s="3">
        <v>49.901585134590768</v>
      </c>
      <c r="H4" s="3">
        <v>49.91424318129765</v>
      </c>
      <c r="I4" s="3">
        <v>53</v>
      </c>
    </row>
    <row r="5" spans="2:9" x14ac:dyDescent="0.25">
      <c r="B5" s="1" t="s">
        <v>21</v>
      </c>
      <c r="C5" s="1" t="s">
        <v>11</v>
      </c>
      <c r="D5" s="1" t="s">
        <v>10</v>
      </c>
      <c r="E5" s="4">
        <v>62</v>
      </c>
      <c r="F5" s="4">
        <v>49.884772821963921</v>
      </c>
      <c r="G5" s="3">
        <v>49.888973342894893</v>
      </c>
      <c r="H5" s="3">
        <v>49.890409826323058</v>
      </c>
      <c r="I5" s="3">
        <v>52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63"/>
  <sheetViews>
    <sheetView topLeftCell="A38" workbookViewId="0">
      <selection activeCell="A58" sqref="A58"/>
    </sheetView>
  </sheetViews>
  <sheetFormatPr baseColWidth="10" defaultRowHeight="15" x14ac:dyDescent="0.25"/>
  <cols>
    <col min="2" max="2" width="8.85546875" bestFit="1" customWidth="1"/>
    <col min="4" max="4" width="67" customWidth="1"/>
    <col min="5" max="5" width="12" customWidth="1"/>
    <col min="6" max="6" width="12.85546875" customWidth="1"/>
    <col min="7" max="7" width="15.140625" customWidth="1"/>
    <col min="8" max="8" width="20" customWidth="1"/>
  </cols>
  <sheetData>
    <row r="5" spans="2:6" ht="30" x14ac:dyDescent="0.25">
      <c r="B5" s="6" t="s">
        <v>24</v>
      </c>
      <c r="C5" s="7" t="s">
        <v>25</v>
      </c>
      <c r="D5" s="7" t="s">
        <v>26</v>
      </c>
      <c r="E5" s="6" t="s">
        <v>27</v>
      </c>
      <c r="F5" s="6"/>
    </row>
    <row r="6" spans="2:6" ht="68.25" x14ac:dyDescent="0.25">
      <c r="B6" s="37" t="s">
        <v>8</v>
      </c>
      <c r="C6" s="7">
        <v>16</v>
      </c>
      <c r="D6" s="7">
        <v>55</v>
      </c>
      <c r="E6" s="8" t="s">
        <v>28</v>
      </c>
      <c r="F6" s="8"/>
    </row>
    <row r="7" spans="2:6" ht="68.25" x14ac:dyDescent="0.25">
      <c r="B7" s="37"/>
      <c r="C7" s="7">
        <v>14</v>
      </c>
      <c r="D7" s="7">
        <v>17</v>
      </c>
      <c r="E7" s="8" t="s">
        <v>29</v>
      </c>
      <c r="F7" s="8"/>
    </row>
    <row r="8" spans="2:6" ht="25.5" x14ac:dyDescent="0.25">
      <c r="B8" s="37"/>
      <c r="C8" s="7">
        <v>18</v>
      </c>
      <c r="D8" s="7">
        <v>5</v>
      </c>
      <c r="E8" s="8" t="s">
        <v>30</v>
      </c>
      <c r="F8" s="8"/>
    </row>
    <row r="9" spans="2:6" ht="25.5" x14ac:dyDescent="0.25">
      <c r="B9" s="37"/>
      <c r="C9" s="7">
        <v>3</v>
      </c>
      <c r="D9" s="7">
        <v>15</v>
      </c>
      <c r="E9" s="8" t="s">
        <v>31</v>
      </c>
      <c r="F9" s="8"/>
    </row>
    <row r="10" spans="2:6" ht="81" x14ac:dyDescent="0.25">
      <c r="B10" s="6" t="s">
        <v>11</v>
      </c>
      <c r="C10" s="7">
        <v>5</v>
      </c>
      <c r="D10" s="7">
        <v>10</v>
      </c>
      <c r="E10" s="8" t="s">
        <v>32</v>
      </c>
      <c r="F10" s="8"/>
    </row>
    <row r="11" spans="2:6" ht="30" x14ac:dyDescent="0.25">
      <c r="B11" s="6" t="s">
        <v>6</v>
      </c>
      <c r="C11" s="7">
        <v>13</v>
      </c>
      <c r="D11" s="7">
        <v>4</v>
      </c>
      <c r="E11" s="9" t="s">
        <v>33</v>
      </c>
      <c r="F11" s="9"/>
    </row>
    <row r="15" spans="2:6" ht="15.75" thickBot="1" x14ac:dyDescent="0.3">
      <c r="C15" s="10">
        <v>9</v>
      </c>
      <c r="D15" s="11">
        <v>95</v>
      </c>
    </row>
    <row r="16" spans="2:6" ht="15.75" thickBot="1" x14ac:dyDescent="0.3">
      <c r="C16" s="10">
        <v>8</v>
      </c>
      <c r="D16" s="11">
        <v>59</v>
      </c>
    </row>
    <row r="17" spans="3:8" ht="15.75" thickBot="1" x14ac:dyDescent="0.3">
      <c r="C17" s="10">
        <v>9</v>
      </c>
      <c r="D17" s="11">
        <v>49</v>
      </c>
    </row>
    <row r="18" spans="3:8" ht="15.75" thickBot="1" x14ac:dyDescent="0.3">
      <c r="C18" s="10">
        <v>10</v>
      </c>
      <c r="D18" s="11">
        <v>26</v>
      </c>
    </row>
    <row r="19" spans="3:8" ht="15.75" thickBot="1" x14ac:dyDescent="0.3">
      <c r="C19" s="10">
        <v>3</v>
      </c>
      <c r="D19" s="11">
        <v>15</v>
      </c>
    </row>
    <row r="20" spans="3:8" ht="15.75" thickBot="1" x14ac:dyDescent="0.3">
      <c r="C20" s="10">
        <v>5</v>
      </c>
      <c r="D20" s="11">
        <v>10</v>
      </c>
    </row>
    <row r="21" spans="3:8" x14ac:dyDescent="0.25">
      <c r="C21" s="12">
        <v>6</v>
      </c>
      <c r="D21" s="13">
        <v>28</v>
      </c>
    </row>
    <row r="22" spans="3:8" x14ac:dyDescent="0.25">
      <c r="C22">
        <f>SUM(C15:C21)</f>
        <v>50</v>
      </c>
      <c r="D22">
        <f>SUM(D15:D21)</f>
        <v>282</v>
      </c>
    </row>
    <row r="25" spans="3:8" ht="51" x14ac:dyDescent="0.25">
      <c r="C25" s="14" t="s">
        <v>24</v>
      </c>
      <c r="D25" s="15" t="s">
        <v>34</v>
      </c>
      <c r="E25" s="15" t="s">
        <v>40</v>
      </c>
      <c r="F25" s="15" t="s">
        <v>39</v>
      </c>
      <c r="G25" s="16" t="s">
        <v>41</v>
      </c>
      <c r="H25" s="17" t="s">
        <v>27</v>
      </c>
    </row>
    <row r="26" spans="3:8" x14ac:dyDescent="0.25">
      <c r="C26" s="21" t="s">
        <v>6</v>
      </c>
      <c r="D26" s="18">
        <v>6</v>
      </c>
      <c r="E26" s="18">
        <v>19</v>
      </c>
      <c r="F26" s="18">
        <v>21</v>
      </c>
      <c r="G26" s="19">
        <v>6</v>
      </c>
      <c r="H26" s="20" t="s">
        <v>33</v>
      </c>
    </row>
    <row r="27" spans="3:8" ht="25.5" x14ac:dyDescent="0.25">
      <c r="C27" s="38" t="s">
        <v>8</v>
      </c>
      <c r="D27" s="18">
        <v>9</v>
      </c>
      <c r="E27" s="18">
        <v>55</v>
      </c>
      <c r="F27" s="18">
        <v>40</v>
      </c>
      <c r="G27" s="19">
        <v>8</v>
      </c>
      <c r="H27" s="20" t="s">
        <v>35</v>
      </c>
    </row>
    <row r="28" spans="3:8" ht="38.25" x14ac:dyDescent="0.25">
      <c r="C28" s="38"/>
      <c r="D28" s="18">
        <v>8</v>
      </c>
      <c r="E28" s="18">
        <v>75</v>
      </c>
      <c r="F28" s="18">
        <v>21</v>
      </c>
      <c r="G28" s="19">
        <v>8</v>
      </c>
      <c r="H28" s="20" t="s">
        <v>36</v>
      </c>
    </row>
    <row r="29" spans="3:8" ht="25.5" x14ac:dyDescent="0.25">
      <c r="C29" s="38"/>
      <c r="D29" s="18">
        <v>9</v>
      </c>
      <c r="E29" s="18">
        <v>28</v>
      </c>
      <c r="F29" s="18">
        <v>25</v>
      </c>
      <c r="G29" s="19">
        <v>4</v>
      </c>
      <c r="H29" s="20" t="s">
        <v>37</v>
      </c>
    </row>
    <row r="30" spans="3:8" x14ac:dyDescent="0.25">
      <c r="C30" s="38"/>
      <c r="D30" s="18">
        <v>10</v>
      </c>
      <c r="E30" s="18">
        <v>19</v>
      </c>
      <c r="F30" s="18">
        <v>19</v>
      </c>
      <c r="G30" s="19">
        <v>3</v>
      </c>
      <c r="H30" s="20" t="s">
        <v>30</v>
      </c>
    </row>
    <row r="31" spans="3:8" x14ac:dyDescent="0.25">
      <c r="C31" s="38"/>
      <c r="D31" s="18">
        <v>3</v>
      </c>
      <c r="E31" s="18">
        <v>10</v>
      </c>
      <c r="F31" s="18">
        <v>15</v>
      </c>
      <c r="G31" s="19">
        <v>2</v>
      </c>
      <c r="H31" s="20" t="s">
        <v>31</v>
      </c>
    </row>
    <row r="32" spans="3:8" ht="38.25" x14ac:dyDescent="0.25">
      <c r="C32" s="21" t="s">
        <v>11</v>
      </c>
      <c r="D32" s="18">
        <v>5</v>
      </c>
      <c r="E32" s="18">
        <v>10</v>
      </c>
      <c r="F32" s="18">
        <v>29</v>
      </c>
      <c r="G32" s="19">
        <v>5</v>
      </c>
      <c r="H32" s="20" t="s">
        <v>38</v>
      </c>
    </row>
    <row r="33" spans="3:8" x14ac:dyDescent="0.25">
      <c r="C33" s="22" t="s">
        <v>42</v>
      </c>
      <c r="D33" s="23">
        <f>SUM(D27:D32)</f>
        <v>44</v>
      </c>
      <c r="E33" s="23">
        <f>SUM(E27:E32)</f>
        <v>197</v>
      </c>
      <c r="F33" s="23">
        <f>SUM(F27:F32)</f>
        <v>149</v>
      </c>
      <c r="G33" s="23">
        <f>SUM(G27:G32)</f>
        <v>30</v>
      </c>
      <c r="H33" s="24"/>
    </row>
    <row r="37" spans="3:8" x14ac:dyDescent="0.25">
      <c r="F37">
        <f>+E27+F27+F28+E28+E29+E30+E31+F31+F30+F29</f>
        <v>307</v>
      </c>
    </row>
    <row r="42" spans="3:8" ht="39" thickBot="1" x14ac:dyDescent="0.3">
      <c r="C42" s="25" t="s">
        <v>24</v>
      </c>
      <c r="D42" s="25" t="s">
        <v>43</v>
      </c>
      <c r="E42" s="25" t="s">
        <v>44</v>
      </c>
      <c r="F42" s="26" t="s">
        <v>45</v>
      </c>
    </row>
    <row r="43" spans="3:8" ht="39" thickBot="1" x14ac:dyDescent="0.3">
      <c r="D43" s="28" t="s">
        <v>48</v>
      </c>
      <c r="E43" s="27" t="s">
        <v>33</v>
      </c>
      <c r="F43" s="26">
        <v>2008</v>
      </c>
    </row>
    <row r="44" spans="3:8" ht="39" thickBot="1" x14ac:dyDescent="0.3">
      <c r="D44" s="25" t="s">
        <v>46</v>
      </c>
      <c r="E44" s="27" t="s">
        <v>47</v>
      </c>
      <c r="F44" s="26">
        <v>2007</v>
      </c>
    </row>
    <row r="45" spans="3:8" ht="76.5" x14ac:dyDescent="0.25">
      <c r="C45" s="29" t="s">
        <v>11</v>
      </c>
      <c r="D45" s="29" t="s">
        <v>49</v>
      </c>
      <c r="E45" s="30" t="s">
        <v>50</v>
      </c>
      <c r="F45" s="31">
        <v>2008</v>
      </c>
    </row>
    <row r="54" spans="3:4" ht="38.25" x14ac:dyDescent="0.25">
      <c r="C54" s="39" t="s">
        <v>6</v>
      </c>
      <c r="D54" s="32" t="s">
        <v>55</v>
      </c>
    </row>
    <row r="55" spans="3:4" ht="25.5" x14ac:dyDescent="0.25">
      <c r="C55" s="40"/>
      <c r="D55" s="33" t="s">
        <v>56</v>
      </c>
    </row>
    <row r="56" spans="3:4" ht="25.5" x14ac:dyDescent="0.25">
      <c r="C56" s="40"/>
      <c r="D56" s="33" t="s">
        <v>57</v>
      </c>
    </row>
    <row r="57" spans="3:4" x14ac:dyDescent="0.25">
      <c r="C57" s="40"/>
      <c r="D57" s="33" t="s">
        <v>58</v>
      </c>
    </row>
    <row r="58" spans="3:4" ht="25.5" x14ac:dyDescent="0.25">
      <c r="C58" s="40" t="s">
        <v>8</v>
      </c>
      <c r="D58" s="33" t="s">
        <v>51</v>
      </c>
    </row>
    <row r="59" spans="3:4" ht="25.5" x14ac:dyDescent="0.25">
      <c r="C59" s="40"/>
      <c r="D59" s="33" t="s">
        <v>52</v>
      </c>
    </row>
    <row r="60" spans="3:4" ht="38.25" x14ac:dyDescent="0.25">
      <c r="C60" s="40"/>
      <c r="D60" s="33" t="s">
        <v>53</v>
      </c>
    </row>
    <row r="61" spans="3:4" ht="25.5" x14ac:dyDescent="0.25">
      <c r="C61" s="40"/>
      <c r="D61" s="33" t="s">
        <v>54</v>
      </c>
    </row>
    <row r="62" spans="3:4" x14ac:dyDescent="0.25">
      <c r="C62" s="41" t="s">
        <v>11</v>
      </c>
      <c r="D62" s="34" t="s">
        <v>59</v>
      </c>
    </row>
    <row r="63" spans="3:4" ht="25.5" x14ac:dyDescent="0.25">
      <c r="C63" s="42"/>
      <c r="D63" s="35" t="s">
        <v>60</v>
      </c>
    </row>
  </sheetData>
  <mergeCells count="5">
    <mergeCell ref="B6:B9"/>
    <mergeCell ref="C27:C31"/>
    <mergeCell ref="C54:C57"/>
    <mergeCell ref="C58:C61"/>
    <mergeCell ref="C62:C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2" sqref="E2:E4"/>
    </sheetView>
  </sheetViews>
  <sheetFormatPr baseColWidth="10" defaultColWidth="11.42578125" defaultRowHeight="15" x14ac:dyDescent="0.25"/>
  <cols>
    <col min="1" max="1" width="62.140625" bestFit="1" customWidth="1"/>
    <col min="2" max="2" width="13.85546875" bestFit="1" customWidth="1"/>
    <col min="3" max="3" width="4.42578125" bestFit="1" customWidth="1"/>
    <col min="4" max="4" width="6.28515625" bestFit="1" customWidth="1"/>
  </cols>
  <sheetData>
    <row r="1" spans="1:7" x14ac:dyDescent="0.25">
      <c r="A1" s="1" t="s">
        <v>0</v>
      </c>
      <c r="B1" s="1" t="s">
        <v>1</v>
      </c>
      <c r="C1" s="1"/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 s="2" t="s">
        <v>12</v>
      </c>
      <c r="B2" s="1" t="s">
        <v>6</v>
      </c>
      <c r="C2" s="1" t="s">
        <v>7</v>
      </c>
      <c r="D2" s="3"/>
      <c r="E2" s="3">
        <v>20.391999999999999</v>
      </c>
      <c r="F2" s="3">
        <v>20.076000000000001</v>
      </c>
      <c r="G2" s="3">
        <v>19.745999999999999</v>
      </c>
    </row>
    <row r="3" spans="1:7" x14ac:dyDescent="0.25">
      <c r="A3" s="1" t="s">
        <v>12</v>
      </c>
      <c r="B3" s="1" t="s">
        <v>8</v>
      </c>
      <c r="C3" s="1" t="s">
        <v>9</v>
      </c>
      <c r="D3" s="3"/>
      <c r="E3" s="3">
        <v>21.396000000000001</v>
      </c>
      <c r="F3" s="3">
        <v>21.026</v>
      </c>
      <c r="G3" s="3">
        <v>20.664000000000001</v>
      </c>
    </row>
    <row r="4" spans="1:7" x14ac:dyDescent="0.25">
      <c r="A4" s="1" t="s">
        <v>12</v>
      </c>
      <c r="B4" s="1" t="s">
        <v>11</v>
      </c>
      <c r="C4" s="1" t="s">
        <v>10</v>
      </c>
      <c r="D4" s="3"/>
      <c r="E4" s="3">
        <v>21.068999999999999</v>
      </c>
      <c r="F4" s="3">
        <v>20.731999999999999</v>
      </c>
      <c r="G4" s="3">
        <v>20.393999999999998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M15" sqref="M15"/>
    </sheetView>
  </sheetViews>
  <sheetFormatPr baseColWidth="10" defaultColWidth="11.42578125" defaultRowHeight="15" x14ac:dyDescent="0.25"/>
  <cols>
    <col min="1" max="1" width="50.5703125" bestFit="1" customWidth="1"/>
    <col min="2" max="2" width="13.85546875" bestFit="1" customWidth="1"/>
    <col min="3" max="3" width="4.42578125" bestFit="1" customWidth="1"/>
    <col min="4" max="4" width="4.28515625" bestFit="1" customWidth="1"/>
    <col min="5" max="5" width="6.28515625" bestFit="1" customWidth="1"/>
    <col min="6" max="6" width="9.140625" bestFit="1" customWidth="1"/>
    <col min="7" max="8" width="5" bestFit="1" customWidth="1"/>
  </cols>
  <sheetData>
    <row r="1" spans="1:8" x14ac:dyDescent="0.25">
      <c r="A1" s="1" t="s">
        <v>0</v>
      </c>
      <c r="B1" s="1" t="s">
        <v>1</v>
      </c>
      <c r="C1" s="1"/>
      <c r="D1" s="3"/>
      <c r="E1" s="3" t="s">
        <v>2</v>
      </c>
      <c r="F1" s="3" t="s">
        <v>3</v>
      </c>
      <c r="G1" s="3" t="s">
        <v>4</v>
      </c>
      <c r="H1" s="3" t="s">
        <v>5</v>
      </c>
    </row>
    <row r="2" spans="1:8" x14ac:dyDescent="0.25">
      <c r="A2" s="2" t="s">
        <v>13</v>
      </c>
      <c r="B2" s="1" t="s">
        <v>6</v>
      </c>
      <c r="C2" s="1" t="s">
        <v>7</v>
      </c>
      <c r="D2" s="3">
        <f>+F2-E2</f>
        <v>-3.5229999999999997</v>
      </c>
      <c r="E2" s="4">
        <v>9</v>
      </c>
      <c r="F2" s="4">
        <v>5.4770000000000003</v>
      </c>
      <c r="G2" s="3">
        <v>5.4779999999999998</v>
      </c>
      <c r="H2" s="3">
        <v>5.484</v>
      </c>
    </row>
    <row r="3" spans="1:8" x14ac:dyDescent="0.25">
      <c r="A3" s="1" t="s">
        <v>13</v>
      </c>
      <c r="B3" s="1" t="s">
        <v>8</v>
      </c>
      <c r="C3" s="1" t="s">
        <v>9</v>
      </c>
      <c r="D3" s="3">
        <f t="shared" ref="D3:D4" si="0">+F3-E3</f>
        <v>-3.8320000000000007</v>
      </c>
      <c r="E3" s="4">
        <v>8.8000000000000007</v>
      </c>
      <c r="F3" s="4">
        <v>4.968</v>
      </c>
      <c r="G3" s="3">
        <v>4.99</v>
      </c>
      <c r="H3" s="3">
        <v>5.0110000000000001</v>
      </c>
    </row>
    <row r="4" spans="1:8" x14ac:dyDescent="0.25">
      <c r="A4" s="1" t="s">
        <v>13</v>
      </c>
      <c r="B4" s="1" t="s">
        <v>11</v>
      </c>
      <c r="C4" s="1" t="s">
        <v>10</v>
      </c>
      <c r="D4" s="3">
        <f t="shared" si="0"/>
        <v>-5.5810000000000004</v>
      </c>
      <c r="E4" s="4">
        <v>11</v>
      </c>
      <c r="F4" s="4">
        <v>5.4189999999999996</v>
      </c>
      <c r="G4" s="3">
        <v>5.4160000000000004</v>
      </c>
      <c r="H4" s="3">
        <v>5.4189999999999996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topLeftCell="B1" workbookViewId="0">
      <selection activeCell="E24" sqref="E24"/>
    </sheetView>
  </sheetViews>
  <sheetFormatPr baseColWidth="10" defaultColWidth="11.42578125" defaultRowHeight="15" x14ac:dyDescent="0.25"/>
  <cols>
    <col min="2" max="2" width="35.7109375" bestFit="1" customWidth="1"/>
    <col min="3" max="3" width="13.7109375" bestFit="1" customWidth="1"/>
    <col min="5" max="5" width="6.28515625" bestFit="1" customWidth="1"/>
    <col min="6" max="6" width="9.140625" bestFit="1" customWidth="1"/>
    <col min="7" max="7" width="5.28515625" bestFit="1" customWidth="1"/>
    <col min="8" max="9" width="5" bestFit="1" customWidth="1"/>
    <col min="10" max="10" width="6.28515625" bestFit="1" customWidth="1"/>
  </cols>
  <sheetData>
    <row r="2" spans="1:10" x14ac:dyDescent="0.25">
      <c r="B2" s="1" t="s">
        <v>0</v>
      </c>
      <c r="C2" s="1" t="s">
        <v>1</v>
      </c>
      <c r="D2" s="1"/>
      <c r="E2" s="3" t="s">
        <v>2</v>
      </c>
      <c r="F2" s="3" t="s">
        <v>3</v>
      </c>
      <c r="G2" s="3"/>
      <c r="H2" s="3" t="s">
        <v>4</v>
      </c>
      <c r="I2" s="3" t="s">
        <v>5</v>
      </c>
      <c r="J2" s="3" t="s">
        <v>2</v>
      </c>
    </row>
    <row r="3" spans="1:10" x14ac:dyDescent="0.25">
      <c r="A3">
        <v>3</v>
      </c>
      <c r="B3" s="2" t="s">
        <v>14</v>
      </c>
      <c r="C3" s="1" t="s">
        <v>6</v>
      </c>
      <c r="D3" s="1" t="s">
        <v>7</v>
      </c>
      <c r="E3" s="4">
        <v>50</v>
      </c>
      <c r="F3" s="4">
        <v>72.984341463414651</v>
      </c>
      <c r="G3" s="3">
        <f>+E3-F3</f>
        <v>-22.984341463414651</v>
      </c>
      <c r="H3" s="3">
        <v>73.2099756097561</v>
      </c>
      <c r="I3" s="3">
        <v>73.429682926829273</v>
      </c>
      <c r="J3" s="3">
        <v>60</v>
      </c>
    </row>
    <row r="4" spans="1:10" x14ac:dyDescent="0.25">
      <c r="B4" s="1" t="s">
        <v>14</v>
      </c>
      <c r="C4" s="1" t="s">
        <v>8</v>
      </c>
      <c r="D4" s="1" t="s">
        <v>9</v>
      </c>
      <c r="E4" s="4">
        <v>53</v>
      </c>
      <c r="F4" s="4">
        <v>75.150585365853658</v>
      </c>
      <c r="G4" s="3">
        <f t="shared" ref="G4:G5" si="0">+E4-F4</f>
        <v>-22.150585365853658</v>
      </c>
      <c r="H4" s="3">
        <v>75.302195121951229</v>
      </c>
      <c r="I4" s="3">
        <v>75.462292682926829</v>
      </c>
      <c r="J4" s="3">
        <v>55</v>
      </c>
    </row>
    <row r="5" spans="1:10" x14ac:dyDescent="0.25">
      <c r="B5" s="1" t="s">
        <v>14</v>
      </c>
      <c r="C5" s="1" t="s">
        <v>11</v>
      </c>
      <c r="D5" s="1" t="s">
        <v>10</v>
      </c>
      <c r="E5" s="4">
        <v>56</v>
      </c>
      <c r="F5" s="4">
        <v>73.305707317073185</v>
      </c>
      <c r="G5" s="3">
        <f t="shared" si="0"/>
        <v>-17.305707317073185</v>
      </c>
      <c r="H5" s="3">
        <v>73.543073170731702</v>
      </c>
      <c r="I5" s="3">
        <v>73.764975609756107</v>
      </c>
      <c r="J5" s="3">
        <v>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topLeftCell="B1" workbookViewId="0">
      <selection activeCell="E11" sqref="E11"/>
    </sheetView>
  </sheetViews>
  <sheetFormatPr baseColWidth="10" defaultColWidth="11.42578125" defaultRowHeight="15" x14ac:dyDescent="0.25"/>
  <cols>
    <col min="2" max="2" width="47.85546875" customWidth="1"/>
    <col min="3" max="3" width="13.85546875" bestFit="1" customWidth="1"/>
    <col min="4" max="4" width="4.42578125" bestFit="1" customWidth="1"/>
    <col min="5" max="5" width="6.28515625" bestFit="1" customWidth="1"/>
    <col min="6" max="6" width="9.140625" bestFit="1" customWidth="1"/>
    <col min="7" max="8" width="5" bestFit="1" customWidth="1"/>
  </cols>
  <sheetData>
    <row r="2" spans="2:9" x14ac:dyDescent="0.25">
      <c r="B2" s="1" t="s">
        <v>0</v>
      </c>
      <c r="C2" s="1" t="s">
        <v>1</v>
      </c>
      <c r="D2" s="1"/>
      <c r="E2" s="3" t="s">
        <v>2</v>
      </c>
      <c r="F2" s="3" t="s">
        <v>3</v>
      </c>
      <c r="G2" s="3" t="s">
        <v>4</v>
      </c>
      <c r="H2" s="3" t="s">
        <v>5</v>
      </c>
      <c r="I2" s="3" t="s">
        <v>2</v>
      </c>
    </row>
    <row r="3" spans="2:9" x14ac:dyDescent="0.25">
      <c r="B3" s="2" t="s">
        <v>15</v>
      </c>
      <c r="C3" s="1" t="s">
        <v>6</v>
      </c>
      <c r="D3" s="1" t="s">
        <v>7</v>
      </c>
      <c r="E3" s="4">
        <v>4.5999999999999996</v>
      </c>
      <c r="F3" s="4">
        <v>2.4300000000000002</v>
      </c>
      <c r="G3" s="3">
        <v>2.403</v>
      </c>
      <c r="H3" s="3">
        <v>2.1</v>
      </c>
      <c r="I3" s="3">
        <v>4.5999999999999996</v>
      </c>
    </row>
    <row r="4" spans="2:9" x14ac:dyDescent="0.25">
      <c r="B4" s="1" t="s">
        <v>15</v>
      </c>
      <c r="C4" s="1" t="s">
        <v>8</v>
      </c>
      <c r="D4" s="1" t="s">
        <v>9</v>
      </c>
      <c r="E4" s="4">
        <v>5.2</v>
      </c>
      <c r="F4" s="4">
        <v>2.5569999999999999</v>
      </c>
      <c r="G4" s="3">
        <v>2.5169999999999999</v>
      </c>
      <c r="H4" s="3">
        <v>2.4790000000000001</v>
      </c>
      <c r="I4" s="3">
        <v>5.2</v>
      </c>
    </row>
    <row r="5" spans="2:9" x14ac:dyDescent="0.25">
      <c r="B5" s="1" t="s">
        <v>15</v>
      </c>
      <c r="C5" s="1" t="s">
        <v>11</v>
      </c>
      <c r="D5" s="1" t="s">
        <v>10</v>
      </c>
      <c r="E5" s="4">
        <v>4</v>
      </c>
      <c r="F5" s="4">
        <v>2.5760000000000001</v>
      </c>
      <c r="G5" s="3">
        <v>2.5379999999999998</v>
      </c>
      <c r="H5" s="3">
        <v>2.5009999999999999</v>
      </c>
      <c r="I5" s="3"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topLeftCell="B1" workbookViewId="0">
      <selection activeCell="E1" sqref="E1:F4"/>
    </sheetView>
  </sheetViews>
  <sheetFormatPr baseColWidth="10" defaultColWidth="11.42578125" defaultRowHeight="15" x14ac:dyDescent="0.25"/>
  <cols>
    <col min="1" max="1" width="7.28515625" customWidth="1"/>
    <col min="2" max="2" width="61.5703125" bestFit="1" customWidth="1"/>
    <col min="4" max="4" width="4.42578125" bestFit="1" customWidth="1"/>
    <col min="5" max="5" width="6.28515625" bestFit="1" customWidth="1"/>
    <col min="6" max="6" width="8.7109375" bestFit="1" customWidth="1"/>
    <col min="7" max="8" width="5" bestFit="1" customWidth="1"/>
    <col min="9" max="9" width="6.28515625" bestFit="1" customWidth="1"/>
  </cols>
  <sheetData>
    <row r="1" spans="2:9" x14ac:dyDescent="0.25">
      <c r="E1" t="s">
        <v>2</v>
      </c>
      <c r="F1" t="s">
        <v>22</v>
      </c>
      <c r="G1">
        <v>2009</v>
      </c>
      <c r="H1">
        <v>2010</v>
      </c>
      <c r="I1" t="s">
        <v>2</v>
      </c>
    </row>
    <row r="2" spans="2:9" x14ac:dyDescent="0.25">
      <c r="B2" s="2" t="s">
        <v>16</v>
      </c>
      <c r="C2" s="1" t="s">
        <v>6</v>
      </c>
      <c r="D2" s="1" t="s">
        <v>7</v>
      </c>
      <c r="E2" s="4">
        <v>75</v>
      </c>
      <c r="F2" s="4">
        <v>34</v>
      </c>
      <c r="G2" s="4"/>
      <c r="H2" s="4">
        <v>34</v>
      </c>
      <c r="I2" s="4">
        <v>69</v>
      </c>
    </row>
    <row r="3" spans="2:9" x14ac:dyDescent="0.25">
      <c r="B3" s="1" t="s">
        <v>16</v>
      </c>
      <c r="C3" s="1" t="s">
        <v>8</v>
      </c>
      <c r="D3" s="1" t="s">
        <v>9</v>
      </c>
      <c r="E3" s="4">
        <v>60</v>
      </c>
      <c r="F3" s="4">
        <v>20</v>
      </c>
      <c r="G3" s="4"/>
      <c r="H3" s="4"/>
      <c r="I3" s="4"/>
    </row>
    <row r="4" spans="2:9" x14ac:dyDescent="0.25">
      <c r="B4" s="1" t="s">
        <v>16</v>
      </c>
      <c r="C4" s="1" t="s">
        <v>11</v>
      </c>
      <c r="D4" s="1" t="s">
        <v>10</v>
      </c>
      <c r="E4" s="4">
        <v>65</v>
      </c>
      <c r="F4" s="4">
        <v>23.2</v>
      </c>
      <c r="G4" s="4"/>
      <c r="H4" s="4"/>
      <c r="I4" s="4">
        <v>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70.7109375" customWidth="1"/>
    <col min="2" max="2" width="9.42578125" bestFit="1" customWidth="1"/>
    <col min="3" max="3" width="4.42578125" bestFit="1" customWidth="1"/>
    <col min="4" max="4" width="6.28515625" bestFit="1" customWidth="1"/>
    <col min="5" max="5" width="9.140625" bestFit="1" customWidth="1"/>
  </cols>
  <sheetData>
    <row r="1" spans="1:9" x14ac:dyDescent="0.25">
      <c r="D1" s="1" t="s">
        <v>2</v>
      </c>
      <c r="E1" t="s">
        <v>3</v>
      </c>
      <c r="F1" t="s">
        <v>4</v>
      </c>
      <c r="G1" t="s">
        <v>5</v>
      </c>
      <c r="H1" s="1" t="s">
        <v>2</v>
      </c>
    </row>
    <row r="2" spans="1:9" x14ac:dyDescent="0.25">
      <c r="A2" s="2" t="s">
        <v>17</v>
      </c>
      <c r="B2" s="1" t="s">
        <v>6</v>
      </c>
      <c r="C2" s="1" t="s">
        <v>7</v>
      </c>
      <c r="D2" s="4">
        <v>42</v>
      </c>
      <c r="E2" s="4">
        <v>19.5</v>
      </c>
      <c r="F2" s="4"/>
      <c r="G2" s="4">
        <v>19.5</v>
      </c>
      <c r="H2" s="4">
        <v>37</v>
      </c>
    </row>
    <row r="3" spans="1:9" x14ac:dyDescent="0.25">
      <c r="A3" s="5" t="s">
        <v>17</v>
      </c>
      <c r="B3" s="1"/>
      <c r="C3" s="1"/>
      <c r="D3" s="4"/>
      <c r="E3" s="4">
        <v>20</v>
      </c>
      <c r="F3" s="4"/>
      <c r="G3" s="4"/>
      <c r="H3" s="4"/>
      <c r="I3" t="s">
        <v>23</v>
      </c>
    </row>
    <row r="4" spans="1:9" x14ac:dyDescent="0.25">
      <c r="A4" s="1" t="s">
        <v>17</v>
      </c>
      <c r="B4" s="1" t="s">
        <v>11</v>
      </c>
      <c r="C4" s="1" t="s">
        <v>10</v>
      </c>
      <c r="D4" s="4">
        <v>38</v>
      </c>
      <c r="E4" s="4">
        <v>13.6</v>
      </c>
      <c r="F4" s="4"/>
      <c r="G4" s="4"/>
      <c r="H4" s="4">
        <v>33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workbookViewId="0">
      <selection activeCell="B8" sqref="B8"/>
    </sheetView>
  </sheetViews>
  <sheetFormatPr baseColWidth="10" defaultColWidth="11.42578125" defaultRowHeight="15" x14ac:dyDescent="0.25"/>
  <cols>
    <col min="2" max="2" width="44.5703125" bestFit="1" customWidth="1"/>
    <col min="3" max="3" width="9.42578125" bestFit="1" customWidth="1"/>
    <col min="4" max="4" width="4.42578125" bestFit="1" customWidth="1"/>
    <col min="5" max="5" width="6.28515625" bestFit="1" customWidth="1"/>
    <col min="6" max="6" width="9.140625" bestFit="1" customWidth="1"/>
    <col min="7" max="8" width="5" bestFit="1" customWidth="1"/>
    <col min="9" max="9" width="3.5703125" bestFit="1" customWidth="1"/>
    <col min="10" max="10" width="6.28515625" bestFit="1" customWidth="1"/>
  </cols>
  <sheetData>
    <row r="1" spans="2:10" x14ac:dyDescent="0.25">
      <c r="E1" s="1" t="s">
        <v>2</v>
      </c>
      <c r="F1" t="s">
        <v>3</v>
      </c>
      <c r="G1" t="s">
        <v>4</v>
      </c>
      <c r="H1" t="s">
        <v>5</v>
      </c>
      <c r="J1" s="1" t="s">
        <v>2</v>
      </c>
    </row>
    <row r="2" spans="2:10" x14ac:dyDescent="0.25">
      <c r="B2" s="2" t="s">
        <v>18</v>
      </c>
      <c r="C2" s="1" t="s">
        <v>6</v>
      </c>
      <c r="D2" s="1" t="s">
        <v>7</v>
      </c>
      <c r="E2" s="4">
        <f>+J2+25</f>
        <v>55</v>
      </c>
      <c r="F2" s="4">
        <v>29.525909127096362</v>
      </c>
      <c r="G2" s="3">
        <v>29.127449076473965</v>
      </c>
      <c r="H2" s="3">
        <v>28.73967965458613</v>
      </c>
      <c r="I2" s="3">
        <v>1.3</v>
      </c>
      <c r="J2" s="3">
        <v>30</v>
      </c>
    </row>
    <row r="3" spans="2:10" x14ac:dyDescent="0.25">
      <c r="B3" s="1" t="s">
        <v>18</v>
      </c>
      <c r="C3" s="1" t="s">
        <v>8</v>
      </c>
      <c r="D3" s="1" t="s">
        <v>9</v>
      </c>
      <c r="E3" s="4">
        <f t="shared" ref="E3:E4" si="0">+J3+25</f>
        <v>65</v>
      </c>
      <c r="F3" s="4">
        <v>31.088471592769238</v>
      </c>
      <c r="G3" s="3">
        <v>30.717021589145375</v>
      </c>
      <c r="H3" s="3">
        <v>30.334740225869272</v>
      </c>
      <c r="I3" s="3"/>
      <c r="J3" s="3">
        <v>40</v>
      </c>
    </row>
    <row r="4" spans="2:10" x14ac:dyDescent="0.25">
      <c r="B4" s="1" t="s">
        <v>18</v>
      </c>
      <c r="C4" s="1" t="s">
        <v>11</v>
      </c>
      <c r="D4" s="1" t="s">
        <v>10</v>
      </c>
      <c r="E4" s="4">
        <f t="shared" si="0"/>
        <v>61</v>
      </c>
      <c r="F4" s="4">
        <v>30.786520217218381</v>
      </c>
      <c r="G4" s="3">
        <v>30.379013309293146</v>
      </c>
      <c r="H4" s="3">
        <v>29.967150117593199</v>
      </c>
      <c r="I4" s="3"/>
      <c r="J4" s="3">
        <v>36</v>
      </c>
    </row>
    <row r="5" spans="2:10" x14ac:dyDescent="0.25">
      <c r="E5" s="4"/>
    </row>
    <row r="6" spans="2:10" x14ac:dyDescent="0.25">
      <c r="E6" s="4"/>
    </row>
    <row r="7" spans="2:10" x14ac:dyDescent="0.25">
      <c r="E7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I7" sqref="I7"/>
    </sheetView>
  </sheetViews>
  <sheetFormatPr baseColWidth="10" defaultColWidth="11.42578125" defaultRowHeight="15" x14ac:dyDescent="0.25"/>
  <cols>
    <col min="1" max="1" width="44.5703125" bestFit="1" customWidth="1"/>
    <col min="2" max="2" width="9.42578125" bestFit="1" customWidth="1"/>
    <col min="3" max="3" width="4.42578125" bestFit="1" customWidth="1"/>
    <col min="4" max="4" width="6.28515625" bestFit="1" customWidth="1"/>
    <col min="5" max="5" width="9.140625" bestFit="1" customWidth="1"/>
    <col min="6" max="7" width="5" bestFit="1" customWidth="1"/>
    <col min="8" max="8" width="6.28515625" bestFit="1" customWidth="1"/>
  </cols>
  <sheetData>
    <row r="1" spans="1:8" x14ac:dyDescent="0.25">
      <c r="D1" s="1" t="s">
        <v>2</v>
      </c>
      <c r="E1" t="s">
        <v>3</v>
      </c>
      <c r="F1" t="s">
        <v>4</v>
      </c>
      <c r="G1" t="s">
        <v>5</v>
      </c>
      <c r="H1" s="1" t="s">
        <v>2</v>
      </c>
    </row>
    <row r="2" spans="1:8" x14ac:dyDescent="0.25">
      <c r="A2" s="2" t="s">
        <v>19</v>
      </c>
      <c r="B2" s="1" t="s">
        <v>6</v>
      </c>
      <c r="C2" s="1" t="s">
        <v>7</v>
      </c>
      <c r="D2" s="4">
        <v>8</v>
      </c>
      <c r="E2" s="4">
        <v>5.3570006928665457</v>
      </c>
      <c r="F2" s="4">
        <v>5.4778058444151911</v>
      </c>
      <c r="G2" s="4">
        <v>5.6184338120958222</v>
      </c>
      <c r="H2" s="4">
        <v>8</v>
      </c>
    </row>
    <row r="3" spans="1:8" x14ac:dyDescent="0.25">
      <c r="A3" s="1" t="s">
        <v>19</v>
      </c>
      <c r="B3" s="1" t="s">
        <v>8</v>
      </c>
      <c r="C3" s="1" t="s">
        <v>9</v>
      </c>
      <c r="D3" s="4">
        <v>8</v>
      </c>
      <c r="E3" s="4">
        <v>5.9988953340383802</v>
      </c>
      <c r="F3" s="4">
        <v>6.1191951935148783</v>
      </c>
      <c r="G3" s="4">
        <v>6.2417303208858463</v>
      </c>
      <c r="H3" s="4">
        <v>8</v>
      </c>
    </row>
    <row r="4" spans="1:8" x14ac:dyDescent="0.25">
      <c r="A4" s="1" t="s">
        <v>19</v>
      </c>
      <c r="B4" s="1" t="s">
        <v>11</v>
      </c>
      <c r="C4" s="1" t="s">
        <v>10</v>
      </c>
      <c r="D4" s="4">
        <v>7</v>
      </c>
      <c r="E4" s="4">
        <v>5.8419081360699217</v>
      </c>
      <c r="F4" s="4">
        <v>5.9637101321584671</v>
      </c>
      <c r="G4" s="4">
        <v>6.0859603792917127</v>
      </c>
      <c r="H4" s="4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fig 1 y 2</vt:lpstr>
      <vt:lpstr>tasa de natalidad</vt:lpstr>
      <vt:lpstr>tasa de mortalidad</vt:lpstr>
      <vt:lpstr>esperanza de vida al nacer</vt:lpstr>
      <vt:lpstr>tasa de fertilidad</vt:lpstr>
      <vt:lpstr>hogares encabezados mujeres</vt:lpstr>
      <vt:lpstr>madre adolescentes</vt:lpstr>
      <vt:lpstr>población entre 0-14 años</vt:lpstr>
      <vt:lpstr>población más de 65</vt:lpstr>
      <vt:lpstr>tasa de inactividad por edad</vt:lpstr>
      <vt:lpstr>población mujeres</vt:lpstr>
      <vt:lpstr>Anexo 1</vt:lpstr>
    </vt:vector>
  </TitlesOfParts>
  <Company>UDLA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msamaniego</dc:creator>
  <cp:lastModifiedBy>Susana Herrero</cp:lastModifiedBy>
  <dcterms:created xsi:type="dcterms:W3CDTF">2015-02-18T16:00:19Z</dcterms:created>
  <dcterms:modified xsi:type="dcterms:W3CDTF">2015-05-27T15:56:16Z</dcterms:modified>
</cp:coreProperties>
</file>